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risnik\Desktop\"/>
    </mc:Choice>
  </mc:AlternateContent>
  <xr:revisionPtr revIDLastSave="0" documentId="8_{E683BFEC-78EA-4069-BFFB-1EBC0DA94774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Cjenik stanova, GPM i Spremišta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1" i="1" l="1"/>
  <c r="H42" i="1"/>
  <c r="H43" i="1"/>
  <c r="H44" i="1"/>
  <c r="H45" i="1"/>
  <c r="H46" i="1"/>
  <c r="H47" i="1"/>
  <c r="H48" i="1"/>
  <c r="H49" i="1"/>
  <c r="H50" i="1"/>
  <c r="H51" i="1"/>
  <c r="H52" i="1"/>
  <c r="H40" i="1"/>
  <c r="L47" i="1"/>
  <c r="L41" i="1"/>
  <c r="L42" i="1"/>
  <c r="L43" i="1"/>
  <c r="L44" i="1"/>
  <c r="L45" i="1"/>
  <c r="L46" i="1"/>
  <c r="L40" i="1"/>
  <c r="K16" i="1"/>
  <c r="G6" i="1" l="1"/>
  <c r="K6" i="1"/>
  <c r="I6" i="1"/>
  <c r="L6" i="1" l="1"/>
  <c r="G8" i="1"/>
  <c r="I8" i="1"/>
  <c r="K8" i="1"/>
  <c r="L8" i="1" l="1"/>
  <c r="K7" i="1"/>
  <c r="K9" i="1"/>
  <c r="K11" i="1"/>
  <c r="K12" i="1"/>
  <c r="K15" i="1"/>
  <c r="K17" i="1"/>
  <c r="K18" i="1"/>
  <c r="K19" i="1"/>
  <c r="K20" i="1"/>
  <c r="K21" i="1"/>
  <c r="K22" i="1"/>
  <c r="K23" i="1"/>
  <c r="K24" i="1"/>
  <c r="K25" i="1"/>
  <c r="K26" i="1"/>
  <c r="K27" i="1"/>
  <c r="K28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2" i="1"/>
  <c r="I11" i="1"/>
  <c r="I9" i="1"/>
  <c r="I7" i="1"/>
  <c r="G7" i="1"/>
  <c r="G9" i="1"/>
  <c r="G11" i="1"/>
  <c r="G12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L7" i="1" l="1"/>
  <c r="L27" i="1"/>
  <c r="L11" i="1"/>
  <c r="L26" i="1"/>
  <c r="L25" i="1"/>
  <c r="L23" i="1"/>
  <c r="L22" i="1"/>
  <c r="L21" i="1"/>
  <c r="L20" i="1"/>
  <c r="L17" i="1"/>
  <c r="L16" i="1"/>
  <c r="L15" i="1"/>
  <c r="L28" i="1"/>
  <c r="L9" i="1"/>
  <c r="L19" i="1"/>
  <c r="L18" i="1"/>
  <c r="L24" i="1"/>
  <c r="L12" i="1"/>
  <c r="O10" i="1"/>
  <c r="O13" i="1"/>
  <c r="O14" i="1"/>
</calcChain>
</file>

<file path=xl/sharedStrings.xml><?xml version="1.0" encoding="utf-8"?>
<sst xmlns="http://schemas.openxmlformats.org/spreadsheetml/2006/main" count="134" uniqueCount="71">
  <si>
    <t>R E Z E R V I R A J T E    S V O J     S T A N    PO    J E D I N S T V E N O J     C I J E N I  !!</t>
  </si>
  <si>
    <t xml:space="preserve">                                   REZERVIRAJTE SVOJ STAN- PROJEKT ZAGREBAČKA</t>
  </si>
  <si>
    <t xml:space="preserve">STAMBENI OBJEKT II POLJSKI PUT </t>
  </si>
  <si>
    <t xml:space="preserve">                                                                 OBJEKT JE USELJIV</t>
  </si>
  <si>
    <t>JEDINSTVENE CIJENE STANOVA U NOVOGRADNJI</t>
  </si>
  <si>
    <t>Oznaka</t>
  </si>
  <si>
    <t>Sobnost</t>
  </si>
  <si>
    <r>
      <t>m</t>
    </r>
    <r>
      <rPr>
        <sz val="11"/>
        <rFont val="Calibri"/>
        <family val="2"/>
        <charset val="238"/>
      </rPr>
      <t>²</t>
    </r>
  </si>
  <si>
    <t>Kat</t>
  </si>
  <si>
    <r>
      <t>CIJENA PO M</t>
    </r>
    <r>
      <rPr>
        <sz val="11"/>
        <rFont val="Calibri"/>
        <family val="2"/>
        <charset val="238"/>
      </rPr>
      <t xml:space="preserve">² </t>
    </r>
    <r>
      <rPr>
        <sz val="11"/>
        <rFont val="Calibri"/>
        <family val="2"/>
        <charset val="238"/>
        <scheme val="minor"/>
      </rPr>
      <t>SA 100% UPLATOM</t>
    </r>
  </si>
  <si>
    <t>UKUPNA CIJENA SA 100% UPLATOM</t>
  </si>
  <si>
    <r>
      <t>CIJENA PO M</t>
    </r>
    <r>
      <rPr>
        <sz val="11"/>
        <rFont val="Calibri"/>
        <family val="2"/>
        <charset val="238"/>
      </rPr>
      <t>² SA 50% UPLATOM</t>
    </r>
  </si>
  <si>
    <r>
      <t>UKUPNA CIJENA PO M</t>
    </r>
    <r>
      <rPr>
        <sz val="11"/>
        <rFont val="Calibri"/>
        <family val="2"/>
        <charset val="238"/>
      </rPr>
      <t>² SA 50% UPLATOM</t>
    </r>
  </si>
  <si>
    <r>
      <t>REDOVNA CIJENA PO M</t>
    </r>
    <r>
      <rPr>
        <sz val="11"/>
        <rFont val="Calibri"/>
        <family val="2"/>
        <charset val="238"/>
      </rPr>
      <t>²</t>
    </r>
  </si>
  <si>
    <t>UKUPNA REDOVNA CIJENA</t>
  </si>
  <si>
    <t>UŠTEDA</t>
  </si>
  <si>
    <t>PRODANI I REZERVIRANI STANOVI</t>
  </si>
  <si>
    <t>S1</t>
  </si>
  <si>
    <t>2-sobni</t>
  </si>
  <si>
    <t>VP</t>
  </si>
  <si>
    <t>PRODANO</t>
  </si>
  <si>
    <t>S2</t>
  </si>
  <si>
    <t>S3</t>
  </si>
  <si>
    <t>vp</t>
  </si>
  <si>
    <t>S4</t>
  </si>
  <si>
    <t>S5</t>
  </si>
  <si>
    <t xml:space="preserve"> PRODANO</t>
  </si>
  <si>
    <t>S6</t>
  </si>
  <si>
    <t>3-sobni</t>
  </si>
  <si>
    <t>S7</t>
  </si>
  <si>
    <t>SLOBODNO</t>
  </si>
  <si>
    <t>S8</t>
  </si>
  <si>
    <t>S9</t>
  </si>
  <si>
    <t>S10</t>
  </si>
  <si>
    <t>S11</t>
  </si>
  <si>
    <t>4-sobni</t>
  </si>
  <si>
    <t>S12</t>
  </si>
  <si>
    <t>S13</t>
  </si>
  <si>
    <t>S14</t>
  </si>
  <si>
    <t>S15</t>
  </si>
  <si>
    <t>S16</t>
  </si>
  <si>
    <t>S17</t>
  </si>
  <si>
    <t>S18</t>
  </si>
  <si>
    <t>S19</t>
  </si>
  <si>
    <t>S20</t>
  </si>
  <si>
    <t xml:space="preserve">                                          </t>
  </si>
  <si>
    <t xml:space="preserve">GARAŽNO PARKIRNA MJESTA </t>
  </si>
  <si>
    <t>STATUS</t>
  </si>
  <si>
    <t xml:space="preserve">SPREMIŠTA </t>
  </si>
  <si>
    <t>Cijena</t>
  </si>
  <si>
    <t>P01</t>
  </si>
  <si>
    <t>S01</t>
  </si>
  <si>
    <t>P02</t>
  </si>
  <si>
    <t>S02</t>
  </si>
  <si>
    <t>P03</t>
  </si>
  <si>
    <t>S03</t>
  </si>
  <si>
    <t>P04</t>
  </si>
  <si>
    <t>S04</t>
  </si>
  <si>
    <t>P05</t>
  </si>
  <si>
    <t>S05</t>
  </si>
  <si>
    <t>P06</t>
  </si>
  <si>
    <t>S06</t>
  </si>
  <si>
    <t>P07</t>
  </si>
  <si>
    <t>S07</t>
  </si>
  <si>
    <t>P08</t>
  </si>
  <si>
    <t>S08</t>
  </si>
  <si>
    <t>P09</t>
  </si>
  <si>
    <t>P10</t>
  </si>
  <si>
    <t>P11</t>
  </si>
  <si>
    <t>P12</t>
  </si>
  <si>
    <t>Garaža-1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</si>
</sst>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,##0\ [$€-1]"/>
    <numFmt numFmtId="165" formatCode="#,##0\ [$€-1];[Red]\-#,##0\ [$€-1]"/>
    <numFmt numFmtId="166" formatCode="_-* #,##0.00\ [$€-1]_-;\-* #,##0.00\ [$€-1]_-;_-* &quot;-&quot;??\ [$€-1]_-;_-@_-"/>
  </numFmts>
  <fonts count="18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11"/>
      <color theme="0" tint="-4.9989318521683403E-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name val="Calibri"/>
      <family val="2"/>
      <charset val="238"/>
    </font>
    <font>
      <sz val="14"/>
      <color rgb="FFFF0000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4"/>
      <color rgb="FF00B050"/>
      <name val="Calibri"/>
      <family val="2"/>
      <charset val="238"/>
      <scheme val="minor"/>
    </font>
    <font>
      <sz val="14"/>
      <color theme="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1"/>
      <color rgb="FF00B050"/>
      <name val="Calibri"/>
      <family val="2"/>
      <charset val="238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 tint="-0.14999847407452621"/>
      </patternFill>
    </fill>
    <fill>
      <patternFill patternType="solid">
        <fgColor rgb="FFFF0000"/>
        <bgColor indexed="64"/>
      </patternFill>
    </fill>
    <fill>
      <patternFill patternType="solid">
        <fgColor theme="3" tint="0.59999389629810485"/>
        <bgColor theme="0" tint="-0.14999847407452621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theme="0" tint="-0.14999847407452621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theme="0" tint="-0.14999847407452621"/>
      </patternFill>
    </fill>
    <fill>
      <patternFill patternType="solid">
        <fgColor theme="5" tint="0.3999755851924192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medium">
        <color auto="1"/>
      </right>
      <top style="thick">
        <color auto="1"/>
      </top>
      <bottom style="thick">
        <color auto="1"/>
      </bottom>
      <diagonal/>
    </border>
  </borders>
  <cellStyleXfs count="2">
    <xf numFmtId="0" fontId="0" fillId="0" borderId="0"/>
    <xf numFmtId="43" fontId="14" fillId="0" borderId="0" applyFont="0" applyFill="0" applyBorder="0" applyAlignment="0" applyProtection="0"/>
  </cellStyleXfs>
  <cellXfs count="86">
    <xf numFmtId="0" fontId="0" fillId="0" borderId="0" xfId="0"/>
    <xf numFmtId="0" fontId="3" fillId="0" borderId="0" xfId="0" applyFont="1"/>
    <xf numFmtId="0" fontId="6" fillId="0" borderId="0" xfId="0" applyFont="1"/>
    <xf numFmtId="0" fontId="1" fillId="0" borderId="0" xfId="0" applyFont="1"/>
    <xf numFmtId="0" fontId="7" fillId="3" borderId="1" xfId="0" applyFont="1" applyFill="1" applyBorder="1" applyAlignment="1">
      <alignment horizontal="center" vertical="distributed"/>
    </xf>
    <xf numFmtId="0" fontId="5" fillId="2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165" fontId="4" fillId="5" borderId="2" xfId="0" applyNumberFormat="1" applyFont="1" applyFill="1" applyBorder="1" applyAlignment="1">
      <alignment horizontal="center" vertical="center"/>
    </xf>
    <xf numFmtId="165" fontId="4" fillId="5" borderId="4" xfId="0" applyNumberFormat="1" applyFont="1" applyFill="1" applyBorder="1" applyAlignment="1">
      <alignment horizontal="center" vertical="center"/>
    </xf>
    <xf numFmtId="165" fontId="4" fillId="5" borderId="5" xfId="0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10" fillId="6" borderId="0" xfId="0" applyFont="1" applyFill="1"/>
    <xf numFmtId="0" fontId="12" fillId="6" borderId="8" xfId="0" applyFont="1" applyFill="1" applyBorder="1" applyAlignment="1">
      <alignment horizontal="center" vertical="center"/>
    </xf>
    <xf numFmtId="0" fontId="12" fillId="7" borderId="8" xfId="0" applyFont="1" applyFill="1" applyBorder="1" applyAlignment="1">
      <alignment horizontal="center" vertical="center"/>
    </xf>
    <xf numFmtId="165" fontId="12" fillId="7" borderId="8" xfId="0" applyNumberFormat="1" applyFont="1" applyFill="1" applyBorder="1" applyAlignment="1">
      <alignment horizontal="center" vertical="center"/>
    </xf>
    <xf numFmtId="165" fontId="0" fillId="0" borderId="0" xfId="0" applyNumberFormat="1"/>
    <xf numFmtId="2" fontId="4" fillId="0" borderId="2" xfId="0" applyNumberFormat="1" applyFont="1" applyBorder="1" applyAlignment="1">
      <alignment horizontal="center" vertical="center"/>
    </xf>
    <xf numFmtId="2" fontId="4" fillId="5" borderId="2" xfId="0" applyNumberFormat="1" applyFont="1" applyFill="1" applyBorder="1" applyAlignment="1">
      <alignment horizontal="center" vertical="center"/>
    </xf>
    <xf numFmtId="165" fontId="0" fillId="0" borderId="0" xfId="0" applyNumberFormat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0" fillId="0" borderId="10" xfId="0" applyBorder="1"/>
    <xf numFmtId="2" fontId="0" fillId="0" borderId="10" xfId="0" applyNumberFormat="1" applyBorder="1"/>
    <xf numFmtId="0" fontId="0" fillId="0" borderId="14" xfId="0" applyBorder="1"/>
    <xf numFmtId="165" fontId="4" fillId="0" borderId="4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65" fontId="4" fillId="0" borderId="16" xfId="0" applyNumberFormat="1" applyFont="1" applyBorder="1" applyAlignment="1">
      <alignment horizontal="center" vertical="center"/>
    </xf>
    <xf numFmtId="0" fontId="0" fillId="8" borderId="10" xfId="0" applyFill="1" applyBorder="1"/>
    <xf numFmtId="2" fontId="0" fillId="8" borderId="10" xfId="0" applyNumberFormat="1" applyFill="1" applyBorder="1"/>
    <xf numFmtId="0" fontId="0" fillId="0" borderId="13" xfId="0" applyBorder="1"/>
    <xf numFmtId="0" fontId="1" fillId="0" borderId="10" xfId="0" applyFont="1" applyBorder="1" applyAlignment="1">
      <alignment horizontal="center"/>
    </xf>
    <xf numFmtId="0" fontId="2" fillId="0" borderId="10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0" fillId="8" borderId="13" xfId="0" applyFill="1" applyBorder="1"/>
    <xf numFmtId="2" fontId="4" fillId="5" borderId="1" xfId="0" applyNumberFormat="1" applyFont="1" applyFill="1" applyBorder="1" applyAlignment="1">
      <alignment horizontal="center" vertical="center"/>
    </xf>
    <xf numFmtId="165" fontId="4" fillId="9" borderId="1" xfId="0" applyNumberFormat="1" applyFont="1" applyFill="1" applyBorder="1" applyAlignment="1">
      <alignment horizontal="center" vertical="center"/>
    </xf>
    <xf numFmtId="165" fontId="4" fillId="10" borderId="1" xfId="0" applyNumberFormat="1" applyFont="1" applyFill="1" applyBorder="1" applyAlignment="1">
      <alignment horizontal="center" vertical="center"/>
    </xf>
    <xf numFmtId="165" fontId="4" fillId="10" borderId="15" xfId="0" applyNumberFormat="1" applyFont="1" applyFill="1" applyBorder="1" applyAlignment="1">
      <alignment horizontal="center" vertical="center"/>
    </xf>
    <xf numFmtId="164" fontId="4" fillId="10" borderId="1" xfId="0" applyNumberFormat="1" applyFont="1" applyFill="1" applyBorder="1" applyAlignment="1">
      <alignment horizontal="center" vertical="center"/>
    </xf>
    <xf numFmtId="0" fontId="4" fillId="10" borderId="1" xfId="0" applyFont="1" applyFill="1" applyBorder="1" applyAlignment="1">
      <alignment horizontal="center" vertical="center"/>
    </xf>
    <xf numFmtId="165" fontId="4" fillId="11" borderId="4" xfId="0" applyNumberFormat="1" applyFont="1" applyFill="1" applyBorder="1" applyAlignment="1">
      <alignment horizontal="center" vertical="center"/>
    </xf>
    <xf numFmtId="165" fontId="4" fillId="12" borderId="4" xfId="0" applyNumberFormat="1" applyFont="1" applyFill="1" applyBorder="1" applyAlignment="1">
      <alignment horizontal="center" vertical="center"/>
    </xf>
    <xf numFmtId="164" fontId="5" fillId="12" borderId="1" xfId="0" applyNumberFormat="1" applyFont="1" applyFill="1" applyBorder="1" applyAlignment="1">
      <alignment horizontal="center" vertical="center"/>
    </xf>
    <xf numFmtId="0" fontId="5" fillId="12" borderId="1" xfId="0" applyFont="1" applyFill="1" applyBorder="1" applyAlignment="1">
      <alignment horizontal="center" vertical="center"/>
    </xf>
    <xf numFmtId="165" fontId="4" fillId="11" borderId="1" xfId="0" applyNumberFormat="1" applyFont="1" applyFill="1" applyBorder="1" applyAlignment="1">
      <alignment horizontal="center" vertical="center"/>
    </xf>
    <xf numFmtId="165" fontId="4" fillId="13" borderId="1" xfId="0" applyNumberFormat="1" applyFont="1" applyFill="1" applyBorder="1" applyAlignment="1">
      <alignment horizontal="center" vertical="center"/>
    </xf>
    <xf numFmtId="165" fontId="4" fillId="14" borderId="1" xfId="0" applyNumberFormat="1" applyFont="1" applyFill="1" applyBorder="1" applyAlignment="1">
      <alignment horizontal="center" vertical="center"/>
    </xf>
    <xf numFmtId="0" fontId="4" fillId="14" borderId="1" xfId="0" applyFont="1" applyFill="1" applyBorder="1" applyAlignment="1">
      <alignment horizontal="center" vertical="center"/>
    </xf>
    <xf numFmtId="166" fontId="0" fillId="0" borderId="10" xfId="0" applyNumberFormat="1" applyBorder="1"/>
    <xf numFmtId="0" fontId="0" fillId="0" borderId="18" xfId="0" applyBorder="1"/>
    <xf numFmtId="0" fontId="0" fillId="0" borderId="19" xfId="0" applyBorder="1"/>
    <xf numFmtId="0" fontId="9" fillId="0" borderId="4" xfId="0" applyFont="1" applyBorder="1" applyAlignment="1">
      <alignment horizontal="center" vertical="center" wrapText="1"/>
    </xf>
    <xf numFmtId="2" fontId="4" fillId="5" borderId="3" xfId="0" applyNumberFormat="1" applyFont="1" applyFill="1" applyBorder="1" applyAlignment="1">
      <alignment horizontal="center" vertical="center"/>
    </xf>
    <xf numFmtId="2" fontId="4" fillId="0" borderId="3" xfId="0" applyNumberFormat="1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0" fillId="8" borderId="17" xfId="0" applyFill="1" applyBorder="1"/>
    <xf numFmtId="2" fontId="0" fillId="8" borderId="20" xfId="0" applyNumberFormat="1" applyFill="1" applyBorder="1"/>
    <xf numFmtId="0" fontId="1" fillId="0" borderId="21" xfId="0" applyFont="1" applyBorder="1" applyAlignment="1">
      <alignment horizontal="center"/>
    </xf>
    <xf numFmtId="166" fontId="0" fillId="6" borderId="10" xfId="0" applyNumberFormat="1" applyFill="1" applyBorder="1"/>
    <xf numFmtId="2" fontId="0" fillId="8" borderId="10" xfId="1" applyNumberFormat="1" applyFont="1" applyFill="1" applyBorder="1"/>
    <xf numFmtId="0" fontId="17" fillId="0" borderId="11" xfId="0" applyFont="1" applyBorder="1" applyAlignment="1">
      <alignment horizontal="center" vertical="center"/>
    </xf>
    <xf numFmtId="0" fontId="2" fillId="0" borderId="0" xfId="0" applyFont="1"/>
    <xf numFmtId="0" fontId="0" fillId="0" borderId="0" xfId="0"/>
    <xf numFmtId="0" fontId="11" fillId="0" borderId="4" xfId="0" applyFont="1" applyBorder="1" applyAlignment="1">
      <alignment horizontal="center" vertical="center"/>
    </xf>
    <xf numFmtId="0" fontId="2" fillId="0" borderId="0" xfId="0" applyFont="1" applyAlignment="1"/>
    <xf numFmtId="0" fontId="0" fillId="0" borderId="0" xfId="0" applyAlignment="1"/>
    <xf numFmtId="0" fontId="16" fillId="0" borderId="11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6" borderId="7" xfId="0" applyFill="1" applyBorder="1" applyAlignment="1">
      <alignment horizontal="center"/>
    </xf>
    <xf numFmtId="0" fontId="0" fillId="6" borderId="8" xfId="0" applyFill="1" applyBorder="1" applyAlignment="1">
      <alignment horizontal="center"/>
    </xf>
    <xf numFmtId="0" fontId="0" fillId="6" borderId="9" xfId="0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mruColors>
      <color rgb="FFCC6600"/>
      <color rgb="FFCC3300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56"/>
  <sheetViews>
    <sheetView tabSelected="1" zoomScale="99" zoomScaleNormal="145" workbookViewId="0">
      <selection activeCell="I47" sqref="I47"/>
    </sheetView>
  </sheetViews>
  <sheetFormatPr defaultColWidth="8.85546875" defaultRowHeight="15" x14ac:dyDescent="0.25"/>
  <cols>
    <col min="1" max="1" width="7.42578125" customWidth="1"/>
    <col min="2" max="2" width="4.85546875" customWidth="1"/>
    <col min="3" max="3" width="8.85546875" customWidth="1"/>
    <col min="4" max="4" width="8.140625" customWidth="1"/>
    <col min="5" max="5" width="6.42578125" customWidth="1"/>
    <col min="6" max="6" width="9.85546875" customWidth="1"/>
    <col min="7" max="7" width="12.42578125" customWidth="1"/>
    <col min="8" max="8" width="14" bestFit="1" customWidth="1"/>
    <col min="9" max="9" width="12.42578125" customWidth="1"/>
    <col min="10" max="10" width="9.5703125" customWidth="1"/>
    <col min="11" max="11" width="12.5703125" customWidth="1"/>
    <col min="12" max="12" width="13" bestFit="1" customWidth="1"/>
    <col min="13" max="14" width="16.42578125" customWidth="1"/>
    <col min="15" max="15" width="9" bestFit="1" customWidth="1"/>
    <col min="16" max="16" width="10.42578125" bestFit="1" customWidth="1"/>
  </cols>
  <sheetData>
    <row r="1" spans="2:17" x14ac:dyDescent="0.25">
      <c r="B1" s="71"/>
      <c r="C1" s="71"/>
      <c r="D1" s="71"/>
      <c r="E1" s="71"/>
      <c r="F1" s="73" t="s">
        <v>0</v>
      </c>
      <c r="G1" s="74"/>
      <c r="H1" s="74"/>
      <c r="I1" s="74"/>
      <c r="J1" s="74"/>
      <c r="K1" s="74"/>
      <c r="L1" s="74"/>
      <c r="M1" s="71"/>
      <c r="N1" s="71"/>
      <c r="O1" s="71"/>
      <c r="P1" s="71"/>
      <c r="Q1" s="71"/>
    </row>
    <row r="2" spans="2:17" x14ac:dyDescent="0.25">
      <c r="B2" s="71"/>
      <c r="C2" s="71"/>
      <c r="D2" s="71"/>
      <c r="E2" s="70" t="s">
        <v>1</v>
      </c>
      <c r="F2" s="70" t="s">
        <v>2</v>
      </c>
      <c r="G2" s="70"/>
      <c r="H2" s="70"/>
      <c r="I2" s="70"/>
      <c r="J2" s="70"/>
      <c r="K2" s="70"/>
      <c r="L2" s="71"/>
      <c r="M2" s="71"/>
      <c r="N2" s="71"/>
      <c r="O2" s="71"/>
      <c r="P2" s="71"/>
      <c r="Q2" s="71"/>
    </row>
    <row r="3" spans="2:17" x14ac:dyDescent="0.25">
      <c r="B3" s="71"/>
      <c r="C3" s="71"/>
      <c r="D3" s="71"/>
      <c r="E3" s="1" t="s">
        <v>3</v>
      </c>
      <c r="F3" s="1" t="s">
        <v>4</v>
      </c>
      <c r="G3" s="1"/>
      <c r="H3" s="1"/>
      <c r="I3" s="1"/>
      <c r="J3" s="1"/>
      <c r="K3" s="1"/>
      <c r="L3" s="71"/>
      <c r="M3" s="71"/>
      <c r="N3" s="71"/>
      <c r="O3" s="71"/>
      <c r="P3" s="71"/>
      <c r="Q3" s="71"/>
    </row>
    <row r="5" spans="2:17" ht="81.75" customHeight="1" x14ac:dyDescent="0.25">
      <c r="B5" s="4" t="s">
        <v>5</v>
      </c>
      <c r="C5" s="7" t="s">
        <v>6</v>
      </c>
      <c r="D5" s="7" t="s">
        <v>7</v>
      </c>
      <c r="E5" s="7" t="s">
        <v>8</v>
      </c>
      <c r="F5" s="8" t="s">
        <v>9</v>
      </c>
      <c r="G5" s="8" t="s">
        <v>10</v>
      </c>
      <c r="H5" s="8" t="s">
        <v>11</v>
      </c>
      <c r="I5" s="8" t="s">
        <v>12</v>
      </c>
      <c r="J5" s="8" t="s">
        <v>13</v>
      </c>
      <c r="K5" s="8" t="s">
        <v>14</v>
      </c>
      <c r="L5" s="8" t="s">
        <v>15</v>
      </c>
      <c r="M5" s="8" t="s">
        <v>16</v>
      </c>
      <c r="N5" s="71"/>
      <c r="O5" s="71"/>
      <c r="P5" s="71"/>
      <c r="Q5" s="71"/>
    </row>
    <row r="6" spans="2:17" ht="33" customHeight="1" x14ac:dyDescent="0.25">
      <c r="B6" s="5" t="s">
        <v>17</v>
      </c>
      <c r="C6" s="9" t="s">
        <v>18</v>
      </c>
      <c r="D6" s="26">
        <v>29.84</v>
      </c>
      <c r="E6" s="28" t="s">
        <v>19</v>
      </c>
      <c r="F6" s="12">
        <v>3000</v>
      </c>
      <c r="G6" s="44">
        <f>D6*F6</f>
        <v>89520</v>
      </c>
      <c r="H6" s="13">
        <v>3300</v>
      </c>
      <c r="I6" s="49">
        <f>D6*H6</f>
        <v>98472</v>
      </c>
      <c r="J6" s="13">
        <v>3500</v>
      </c>
      <c r="K6" s="54">
        <f>D6*J6</f>
        <v>104440</v>
      </c>
      <c r="L6" s="13">
        <f>K6-G6</f>
        <v>14920</v>
      </c>
      <c r="M6" s="16" t="s">
        <v>20</v>
      </c>
      <c r="N6" s="71"/>
      <c r="O6" s="24"/>
      <c r="P6" s="71"/>
      <c r="Q6" s="71"/>
    </row>
    <row r="7" spans="2:17" ht="30.75" customHeight="1" x14ac:dyDescent="0.25">
      <c r="B7" s="5" t="s">
        <v>21</v>
      </c>
      <c r="C7" s="9" t="s">
        <v>18</v>
      </c>
      <c r="D7" s="15">
        <v>35.14</v>
      </c>
      <c r="E7" s="29" t="s">
        <v>19</v>
      </c>
      <c r="F7" s="12">
        <v>3000</v>
      </c>
      <c r="G7" s="45">
        <f>D7*F7</f>
        <v>105420</v>
      </c>
      <c r="H7" s="13">
        <v>3300</v>
      </c>
      <c r="I7" s="50">
        <f>D7*H7</f>
        <v>115962</v>
      </c>
      <c r="J7" s="13">
        <v>3500</v>
      </c>
      <c r="K7" s="55">
        <f>D7*J7</f>
        <v>122990</v>
      </c>
      <c r="L7" s="33">
        <f>K7-G7</f>
        <v>17570</v>
      </c>
      <c r="M7" s="16" t="s">
        <v>20</v>
      </c>
      <c r="N7" s="71"/>
      <c r="O7" s="24"/>
      <c r="P7" s="24"/>
      <c r="Q7" s="2"/>
    </row>
    <row r="8" spans="2:17" ht="33.75" customHeight="1" x14ac:dyDescent="0.25">
      <c r="B8" s="5" t="s">
        <v>22</v>
      </c>
      <c r="C8" s="9" t="s">
        <v>18</v>
      </c>
      <c r="D8" s="61">
        <v>41.9</v>
      </c>
      <c r="E8" s="9" t="s">
        <v>23</v>
      </c>
      <c r="F8" s="12">
        <v>3000</v>
      </c>
      <c r="G8" s="44">
        <f>D8*F8</f>
        <v>125700</v>
      </c>
      <c r="H8" s="13">
        <v>3300</v>
      </c>
      <c r="I8" s="49">
        <f>D8*H8</f>
        <v>138270</v>
      </c>
      <c r="J8" s="13">
        <v>3500</v>
      </c>
      <c r="K8" s="54">
        <f>D8*J8</f>
        <v>146650</v>
      </c>
      <c r="L8" s="13">
        <f>K8-G8</f>
        <v>20950</v>
      </c>
      <c r="M8" s="16" t="s">
        <v>20</v>
      </c>
      <c r="N8" s="71"/>
      <c r="O8" s="24"/>
      <c r="P8" s="71"/>
      <c r="Q8" s="71"/>
    </row>
    <row r="9" spans="2:17" ht="36" customHeight="1" x14ac:dyDescent="0.25">
      <c r="B9" s="5" t="s">
        <v>24</v>
      </c>
      <c r="C9" s="9" t="s">
        <v>18</v>
      </c>
      <c r="D9" s="62">
        <v>41.9</v>
      </c>
      <c r="E9" s="9" t="s">
        <v>23</v>
      </c>
      <c r="F9" s="12">
        <v>3000</v>
      </c>
      <c r="G9" s="46">
        <f>D9*F9</f>
        <v>125700</v>
      </c>
      <c r="H9" s="13">
        <v>3300</v>
      </c>
      <c r="I9" s="50">
        <f>D9*H9</f>
        <v>138270</v>
      </c>
      <c r="J9" s="13">
        <v>3500</v>
      </c>
      <c r="K9" s="55">
        <f>D9*J9</f>
        <v>146650</v>
      </c>
      <c r="L9" s="33">
        <f>K9-G9</f>
        <v>20950</v>
      </c>
      <c r="M9" s="16" t="s">
        <v>20</v>
      </c>
      <c r="N9" s="71"/>
      <c r="O9" s="27"/>
      <c r="P9" s="24"/>
      <c r="Q9" s="71"/>
    </row>
    <row r="10" spans="2:17" ht="18" hidden="1" customHeight="1" x14ac:dyDescent="0.25">
      <c r="B10" s="5"/>
      <c r="C10" s="9"/>
      <c r="D10" s="10"/>
      <c r="E10" s="10"/>
      <c r="F10" s="12">
        <v>3000</v>
      </c>
      <c r="G10" s="47"/>
      <c r="H10" s="13">
        <v>3300</v>
      </c>
      <c r="I10" s="51"/>
      <c r="J10" s="13">
        <v>3500</v>
      </c>
      <c r="K10" s="55"/>
      <c r="L10" s="9"/>
      <c r="M10" s="10"/>
      <c r="N10" s="71"/>
      <c r="O10" s="24">
        <f t="shared" ref="O10:O14" si="0">K10-G10</f>
        <v>0</v>
      </c>
      <c r="P10" s="71"/>
      <c r="Q10" s="71"/>
    </row>
    <row r="11" spans="2:17" ht="33.75" customHeight="1" x14ac:dyDescent="0.25">
      <c r="B11" s="5" t="s">
        <v>25</v>
      </c>
      <c r="C11" s="9" t="s">
        <v>18</v>
      </c>
      <c r="D11" s="15">
        <v>46.17</v>
      </c>
      <c r="E11" s="9" t="s">
        <v>23</v>
      </c>
      <c r="F11" s="12">
        <v>3000</v>
      </c>
      <c r="G11" s="45">
        <f>D11*F11</f>
        <v>138510</v>
      </c>
      <c r="H11" s="13">
        <v>3300</v>
      </c>
      <c r="I11" s="50">
        <f>D11*H11</f>
        <v>152361</v>
      </c>
      <c r="J11" s="13">
        <v>3500</v>
      </c>
      <c r="K11" s="55">
        <f>D11*J11</f>
        <v>161595</v>
      </c>
      <c r="L11" s="33">
        <f>K11-G11</f>
        <v>23085</v>
      </c>
      <c r="M11" s="16" t="s">
        <v>26</v>
      </c>
      <c r="N11" s="71"/>
      <c r="O11" s="27"/>
      <c r="P11" s="24"/>
      <c r="Q11" s="71"/>
    </row>
    <row r="12" spans="2:17" ht="32.25" customHeight="1" x14ac:dyDescent="0.25">
      <c r="B12" s="5" t="s">
        <v>27</v>
      </c>
      <c r="C12" s="9" t="s">
        <v>28</v>
      </c>
      <c r="D12" s="11">
        <v>54.69</v>
      </c>
      <c r="E12" s="9" t="s">
        <v>23</v>
      </c>
      <c r="F12" s="12">
        <v>3000</v>
      </c>
      <c r="G12" s="44">
        <f>D12*F12</f>
        <v>164070</v>
      </c>
      <c r="H12" s="13">
        <v>3300</v>
      </c>
      <c r="I12" s="49">
        <f>D12*H12</f>
        <v>180477</v>
      </c>
      <c r="J12" s="13">
        <v>3500</v>
      </c>
      <c r="K12" s="54">
        <f>D12*J12</f>
        <v>191415</v>
      </c>
      <c r="L12" s="13">
        <f>K12-G12</f>
        <v>27345</v>
      </c>
      <c r="M12" s="16" t="s">
        <v>20</v>
      </c>
      <c r="N12" s="71"/>
      <c r="O12" s="27"/>
      <c r="P12" s="24"/>
      <c r="Q12" s="71"/>
    </row>
    <row r="13" spans="2:17" ht="1.5" hidden="1" customHeight="1" x14ac:dyDescent="0.25">
      <c r="B13" s="6"/>
      <c r="C13" s="9" t="s">
        <v>28</v>
      </c>
      <c r="D13" s="9"/>
      <c r="E13" s="10"/>
      <c r="F13" s="12">
        <v>3000</v>
      </c>
      <c r="G13" s="48"/>
      <c r="H13" s="13">
        <v>3300</v>
      </c>
      <c r="I13" s="52"/>
      <c r="J13" s="13">
        <v>3500</v>
      </c>
      <c r="K13" s="56"/>
      <c r="L13" s="10"/>
      <c r="M13" s="10"/>
      <c r="N13" s="71"/>
      <c r="O13" s="24">
        <f t="shared" si="0"/>
        <v>0</v>
      </c>
      <c r="P13" s="71"/>
      <c r="Q13" s="71"/>
    </row>
    <row r="14" spans="2:17" ht="18.75" hidden="1" x14ac:dyDescent="0.25">
      <c r="B14" s="6"/>
      <c r="C14" s="9" t="s">
        <v>18</v>
      </c>
      <c r="D14" s="9"/>
      <c r="E14" s="10"/>
      <c r="F14" s="12">
        <v>3000</v>
      </c>
      <c r="G14" s="48"/>
      <c r="H14" s="13">
        <v>3300</v>
      </c>
      <c r="I14" s="52"/>
      <c r="J14" s="13">
        <v>3500</v>
      </c>
      <c r="K14" s="56"/>
      <c r="L14" s="10"/>
      <c r="M14" s="10"/>
      <c r="N14" s="71"/>
      <c r="O14" s="24">
        <f t="shared" si="0"/>
        <v>0</v>
      </c>
      <c r="P14" s="71"/>
      <c r="Q14" s="71"/>
    </row>
    <row r="15" spans="2:17" ht="34.5" customHeight="1" x14ac:dyDescent="0.25">
      <c r="B15" s="5" t="s">
        <v>29</v>
      </c>
      <c r="C15" s="9" t="s">
        <v>28</v>
      </c>
      <c r="D15" s="25">
        <v>80.2</v>
      </c>
      <c r="E15" s="9">
        <v>1</v>
      </c>
      <c r="F15" s="12">
        <v>3000</v>
      </c>
      <c r="G15" s="45">
        <f t="shared" ref="G15:G28" si="1">D15*F15</f>
        <v>240600</v>
      </c>
      <c r="H15" s="13">
        <v>3300</v>
      </c>
      <c r="I15" s="50">
        <f t="shared" ref="I15:I28" si="2">D15*H15</f>
        <v>264660</v>
      </c>
      <c r="J15" s="13">
        <v>3500</v>
      </c>
      <c r="K15" s="55">
        <f t="shared" ref="K15:K28" si="3">D15*J15</f>
        <v>280700</v>
      </c>
      <c r="L15" s="35">
        <f t="shared" ref="L15:L27" si="4">K15-G15</f>
        <v>40100</v>
      </c>
      <c r="M15" s="72" t="s">
        <v>30</v>
      </c>
      <c r="N15" s="71"/>
      <c r="O15" s="24"/>
      <c r="P15" s="71"/>
      <c r="Q15" s="71"/>
    </row>
    <row r="16" spans="2:17" ht="32.25" customHeight="1" x14ac:dyDescent="0.25">
      <c r="B16" s="5" t="s">
        <v>31</v>
      </c>
      <c r="C16" s="9" t="s">
        <v>18</v>
      </c>
      <c r="D16" s="11">
        <v>45.35</v>
      </c>
      <c r="E16" s="9">
        <v>1</v>
      </c>
      <c r="F16" s="12">
        <v>3000</v>
      </c>
      <c r="G16" s="44">
        <f t="shared" si="1"/>
        <v>136050</v>
      </c>
      <c r="H16" s="13">
        <v>3300</v>
      </c>
      <c r="I16" s="49">
        <f t="shared" si="2"/>
        <v>149655</v>
      </c>
      <c r="J16" s="13">
        <v>3500</v>
      </c>
      <c r="K16" s="54">
        <f t="shared" si="3"/>
        <v>158725</v>
      </c>
      <c r="L16" s="14">
        <f t="shared" si="4"/>
        <v>22675</v>
      </c>
      <c r="M16" s="60" t="s">
        <v>20</v>
      </c>
      <c r="N16" s="71"/>
      <c r="O16" s="24"/>
      <c r="P16" s="71"/>
      <c r="Q16" s="71"/>
    </row>
    <row r="17" spans="1:15" ht="32.25" customHeight="1" x14ac:dyDescent="0.25">
      <c r="A17" s="71"/>
      <c r="B17" s="5" t="s">
        <v>32</v>
      </c>
      <c r="C17" s="9" t="s">
        <v>18</v>
      </c>
      <c r="D17" s="15">
        <v>45.75</v>
      </c>
      <c r="E17" s="9">
        <v>1</v>
      </c>
      <c r="F17" s="12">
        <v>3000</v>
      </c>
      <c r="G17" s="45">
        <f t="shared" si="1"/>
        <v>137250</v>
      </c>
      <c r="H17" s="13">
        <v>3300</v>
      </c>
      <c r="I17" s="50">
        <f t="shared" si="2"/>
        <v>150975</v>
      </c>
      <c r="J17" s="13">
        <v>3500</v>
      </c>
      <c r="K17" s="55">
        <f t="shared" si="3"/>
        <v>160125</v>
      </c>
      <c r="L17" s="33">
        <f t="shared" si="4"/>
        <v>22875</v>
      </c>
      <c r="M17" s="34" t="s">
        <v>20</v>
      </c>
      <c r="N17" s="71"/>
      <c r="O17" s="24"/>
    </row>
    <row r="18" spans="1:15" ht="32.25" customHeight="1" x14ac:dyDescent="0.25">
      <c r="A18" s="71"/>
      <c r="B18" s="17" t="s">
        <v>33</v>
      </c>
      <c r="C18" s="18" t="s">
        <v>28</v>
      </c>
      <c r="D18" s="25">
        <v>50.4</v>
      </c>
      <c r="E18" s="9">
        <v>1</v>
      </c>
      <c r="F18" s="12">
        <v>3000</v>
      </c>
      <c r="G18" s="45">
        <f t="shared" si="1"/>
        <v>151200</v>
      </c>
      <c r="H18" s="13">
        <v>3300</v>
      </c>
      <c r="I18" s="50">
        <f t="shared" si="2"/>
        <v>166320</v>
      </c>
      <c r="J18" s="13">
        <v>3500</v>
      </c>
      <c r="K18" s="55">
        <f t="shared" si="3"/>
        <v>176400</v>
      </c>
      <c r="L18" s="33">
        <f t="shared" si="4"/>
        <v>25200</v>
      </c>
      <c r="M18" s="16" t="s">
        <v>20</v>
      </c>
      <c r="N18" s="71"/>
      <c r="O18" s="24"/>
    </row>
    <row r="19" spans="1:15" ht="32.25" customHeight="1" x14ac:dyDescent="0.25">
      <c r="A19" s="71"/>
      <c r="B19" s="5" t="s">
        <v>34</v>
      </c>
      <c r="C19" s="9" t="s">
        <v>35</v>
      </c>
      <c r="D19" s="26">
        <v>82.3</v>
      </c>
      <c r="E19" s="9">
        <v>1</v>
      </c>
      <c r="F19" s="12">
        <v>3000</v>
      </c>
      <c r="G19" s="44">
        <f t="shared" si="1"/>
        <v>246900</v>
      </c>
      <c r="H19" s="13">
        <v>3300</v>
      </c>
      <c r="I19" s="49">
        <f t="shared" si="2"/>
        <v>271590</v>
      </c>
      <c r="J19" s="13">
        <v>3500</v>
      </c>
      <c r="K19" s="54">
        <f t="shared" si="3"/>
        <v>288050</v>
      </c>
      <c r="L19" s="13">
        <f t="shared" si="4"/>
        <v>41150</v>
      </c>
      <c r="M19" s="34" t="s">
        <v>20</v>
      </c>
      <c r="N19" s="71"/>
      <c r="O19" s="24"/>
    </row>
    <row r="20" spans="1:15" ht="32.25" customHeight="1" x14ac:dyDescent="0.25">
      <c r="A20" s="71"/>
      <c r="B20" s="5" t="s">
        <v>36</v>
      </c>
      <c r="C20" s="9" t="s">
        <v>28</v>
      </c>
      <c r="D20" s="15">
        <v>81.430000000000007</v>
      </c>
      <c r="E20" s="9">
        <v>2</v>
      </c>
      <c r="F20" s="12">
        <v>3000</v>
      </c>
      <c r="G20" s="45">
        <f t="shared" si="1"/>
        <v>244290.00000000003</v>
      </c>
      <c r="H20" s="13">
        <v>3300</v>
      </c>
      <c r="I20" s="50">
        <f t="shared" si="2"/>
        <v>268719</v>
      </c>
      <c r="J20" s="13">
        <v>3500</v>
      </c>
      <c r="K20" s="55">
        <f t="shared" si="3"/>
        <v>285005</v>
      </c>
      <c r="L20" s="33">
        <f t="shared" si="4"/>
        <v>40714.999999999971</v>
      </c>
      <c r="M20" s="16" t="s">
        <v>20</v>
      </c>
      <c r="N20" s="71"/>
      <c r="O20" s="24"/>
    </row>
    <row r="21" spans="1:15" ht="32.25" customHeight="1" x14ac:dyDescent="0.25">
      <c r="A21" s="71"/>
      <c r="B21" s="5" t="s">
        <v>37</v>
      </c>
      <c r="C21" s="9" t="s">
        <v>18</v>
      </c>
      <c r="D21" s="19">
        <v>45.44</v>
      </c>
      <c r="E21" s="9">
        <v>2</v>
      </c>
      <c r="F21" s="12">
        <v>3000</v>
      </c>
      <c r="G21" s="44">
        <f t="shared" si="1"/>
        <v>136320</v>
      </c>
      <c r="H21" s="13">
        <v>3300</v>
      </c>
      <c r="I21" s="49">
        <f t="shared" si="2"/>
        <v>149952</v>
      </c>
      <c r="J21" s="13">
        <v>3500</v>
      </c>
      <c r="K21" s="54">
        <f t="shared" si="3"/>
        <v>159040</v>
      </c>
      <c r="L21" s="13">
        <f t="shared" si="4"/>
        <v>22720</v>
      </c>
      <c r="M21" s="34" t="s">
        <v>20</v>
      </c>
      <c r="N21" s="71"/>
      <c r="O21" s="24"/>
    </row>
    <row r="22" spans="1:15" ht="32.25" customHeight="1" x14ac:dyDescent="0.25">
      <c r="A22" s="71"/>
      <c r="B22" s="5" t="s">
        <v>38</v>
      </c>
      <c r="C22" s="9" t="s">
        <v>18</v>
      </c>
      <c r="D22" s="19">
        <v>45.44</v>
      </c>
      <c r="E22" s="9">
        <v>2</v>
      </c>
      <c r="F22" s="12">
        <v>3000</v>
      </c>
      <c r="G22" s="44">
        <f t="shared" si="1"/>
        <v>136320</v>
      </c>
      <c r="H22" s="13">
        <v>3300</v>
      </c>
      <c r="I22" s="49">
        <f t="shared" si="2"/>
        <v>149952</v>
      </c>
      <c r="J22" s="13">
        <v>3500</v>
      </c>
      <c r="K22" s="54">
        <f t="shared" si="3"/>
        <v>159040</v>
      </c>
      <c r="L22" s="13">
        <f t="shared" si="4"/>
        <v>22720</v>
      </c>
      <c r="M22" s="34" t="s">
        <v>20</v>
      </c>
      <c r="N22" s="71"/>
      <c r="O22" s="24"/>
    </row>
    <row r="23" spans="1:15" ht="32.25" customHeight="1" x14ac:dyDescent="0.25">
      <c r="A23" s="71"/>
      <c r="B23" s="5" t="s">
        <v>39</v>
      </c>
      <c r="C23" s="9" t="s">
        <v>18</v>
      </c>
      <c r="D23" s="25">
        <v>55.24</v>
      </c>
      <c r="E23" s="9">
        <v>2</v>
      </c>
      <c r="F23" s="12">
        <v>3000</v>
      </c>
      <c r="G23" s="45">
        <f t="shared" si="1"/>
        <v>165720</v>
      </c>
      <c r="H23" s="13">
        <v>3300</v>
      </c>
      <c r="I23" s="50">
        <f t="shared" si="2"/>
        <v>182292</v>
      </c>
      <c r="J23" s="13">
        <v>3500</v>
      </c>
      <c r="K23" s="55">
        <f t="shared" si="3"/>
        <v>193340</v>
      </c>
      <c r="L23" s="33">
        <f t="shared" si="4"/>
        <v>27620</v>
      </c>
      <c r="M23" s="16" t="s">
        <v>20</v>
      </c>
      <c r="N23" s="71"/>
      <c r="O23" s="24"/>
    </row>
    <row r="24" spans="1:15" ht="32.25" customHeight="1" x14ac:dyDescent="0.25">
      <c r="A24" s="71"/>
      <c r="B24" s="5" t="s">
        <v>40</v>
      </c>
      <c r="C24" s="9" t="s">
        <v>35</v>
      </c>
      <c r="D24" s="43">
        <v>73.75</v>
      </c>
      <c r="E24" s="9">
        <v>2</v>
      </c>
      <c r="F24" s="12">
        <v>3000</v>
      </c>
      <c r="G24" s="44">
        <f t="shared" si="1"/>
        <v>221250</v>
      </c>
      <c r="H24" s="13">
        <v>3300</v>
      </c>
      <c r="I24" s="49">
        <f t="shared" si="2"/>
        <v>243375</v>
      </c>
      <c r="J24" s="13">
        <v>3500</v>
      </c>
      <c r="K24" s="54">
        <f t="shared" si="3"/>
        <v>258125</v>
      </c>
      <c r="L24" s="13">
        <f t="shared" si="4"/>
        <v>36875</v>
      </c>
      <c r="M24" s="34" t="s">
        <v>20</v>
      </c>
      <c r="N24" s="71"/>
      <c r="O24" s="24"/>
    </row>
    <row r="25" spans="1:15" ht="32.25" customHeight="1" x14ac:dyDescent="0.25">
      <c r="A25" s="71"/>
      <c r="B25" s="5" t="s">
        <v>41</v>
      </c>
      <c r="C25" s="9" t="s">
        <v>28</v>
      </c>
      <c r="D25" s="19">
        <v>78.48</v>
      </c>
      <c r="E25" s="9">
        <v>3</v>
      </c>
      <c r="F25" s="12">
        <v>3000</v>
      </c>
      <c r="G25" s="45">
        <f t="shared" si="1"/>
        <v>235440</v>
      </c>
      <c r="H25" s="13">
        <v>3300</v>
      </c>
      <c r="I25" s="50">
        <f t="shared" si="2"/>
        <v>258984</v>
      </c>
      <c r="J25" s="13">
        <v>3500</v>
      </c>
      <c r="K25" s="55">
        <f t="shared" si="3"/>
        <v>274680</v>
      </c>
      <c r="L25" s="33">
        <f t="shared" si="4"/>
        <v>39240</v>
      </c>
      <c r="M25" s="16" t="s">
        <v>20</v>
      </c>
      <c r="N25" s="71"/>
      <c r="O25" s="24"/>
    </row>
    <row r="26" spans="1:15" ht="32.25" customHeight="1" x14ac:dyDescent="0.25">
      <c r="A26" s="71"/>
      <c r="B26" s="5" t="s">
        <v>42</v>
      </c>
      <c r="C26" s="9" t="s">
        <v>18</v>
      </c>
      <c r="D26" s="19">
        <v>59.9</v>
      </c>
      <c r="E26" s="9">
        <v>3</v>
      </c>
      <c r="F26" s="12">
        <v>3000</v>
      </c>
      <c r="G26" s="44">
        <f t="shared" si="1"/>
        <v>179700</v>
      </c>
      <c r="H26" s="13">
        <v>3300</v>
      </c>
      <c r="I26" s="49">
        <f t="shared" si="2"/>
        <v>197670</v>
      </c>
      <c r="J26" s="13">
        <v>3500</v>
      </c>
      <c r="K26" s="54">
        <f t="shared" si="3"/>
        <v>209650</v>
      </c>
      <c r="L26" s="13">
        <f t="shared" si="4"/>
        <v>29950</v>
      </c>
      <c r="M26" s="34" t="s">
        <v>20</v>
      </c>
      <c r="N26" s="71"/>
      <c r="O26" s="24"/>
    </row>
    <row r="27" spans="1:15" ht="32.25" customHeight="1" x14ac:dyDescent="0.25">
      <c r="A27" s="71"/>
      <c r="B27" s="5" t="s">
        <v>43</v>
      </c>
      <c r="C27" s="9" t="s">
        <v>18</v>
      </c>
      <c r="D27" s="43">
        <v>58.1</v>
      </c>
      <c r="E27" s="9">
        <v>3</v>
      </c>
      <c r="F27" s="12">
        <v>3000</v>
      </c>
      <c r="G27" s="44">
        <f t="shared" si="1"/>
        <v>174300</v>
      </c>
      <c r="H27" s="13">
        <v>3300</v>
      </c>
      <c r="I27" s="49">
        <f t="shared" si="2"/>
        <v>191730</v>
      </c>
      <c r="J27" s="13">
        <v>3500</v>
      </c>
      <c r="K27" s="54">
        <f t="shared" si="3"/>
        <v>203350</v>
      </c>
      <c r="L27" s="13">
        <f t="shared" si="4"/>
        <v>29050</v>
      </c>
      <c r="M27" s="34" t="s">
        <v>20</v>
      </c>
      <c r="N27" s="71"/>
      <c r="O27" s="24"/>
    </row>
    <row r="28" spans="1:15" ht="32.25" customHeight="1" x14ac:dyDescent="0.25">
      <c r="A28" s="71"/>
      <c r="B28" s="5" t="s">
        <v>44</v>
      </c>
      <c r="C28" s="9" t="s">
        <v>18</v>
      </c>
      <c r="D28" s="43">
        <v>66.78</v>
      </c>
      <c r="E28" s="9">
        <v>3</v>
      </c>
      <c r="F28" s="12">
        <v>3000</v>
      </c>
      <c r="G28" s="44">
        <f t="shared" si="1"/>
        <v>200340</v>
      </c>
      <c r="H28" s="13">
        <v>3300</v>
      </c>
      <c r="I28" s="53">
        <f t="shared" si="2"/>
        <v>220374</v>
      </c>
      <c r="J28" s="13">
        <v>3500</v>
      </c>
      <c r="K28" s="54">
        <f t="shared" si="3"/>
        <v>233730</v>
      </c>
      <c r="L28" s="13">
        <f>K28-G28</f>
        <v>33390</v>
      </c>
      <c r="M28" s="34" t="s">
        <v>20</v>
      </c>
      <c r="N28" s="71"/>
      <c r="O28" s="24"/>
    </row>
    <row r="29" spans="1:15" ht="32.25" customHeight="1" x14ac:dyDescent="0.25">
      <c r="A29" s="20"/>
      <c r="B29" s="21"/>
      <c r="C29" s="21"/>
      <c r="D29" s="22"/>
      <c r="E29" s="21"/>
      <c r="F29" s="23"/>
      <c r="G29" s="23"/>
      <c r="H29" s="23"/>
      <c r="I29" s="23"/>
      <c r="J29" s="23"/>
      <c r="K29" s="23"/>
      <c r="L29" s="23"/>
      <c r="M29" s="21"/>
      <c r="N29" s="71"/>
      <c r="O29" s="71"/>
    </row>
    <row r="30" spans="1:15" x14ac:dyDescent="0.25">
      <c r="A30" s="71"/>
      <c r="B30" s="83"/>
      <c r="C30" s="84"/>
      <c r="D30" s="84"/>
      <c r="E30" s="84"/>
      <c r="F30" s="84"/>
      <c r="G30" s="84"/>
      <c r="H30" s="84"/>
      <c r="I30" s="84"/>
      <c r="J30" s="84"/>
      <c r="K30" s="84"/>
      <c r="L30" s="84"/>
      <c r="M30" s="85"/>
      <c r="N30" s="71"/>
      <c r="O30" s="71"/>
    </row>
    <row r="31" spans="1:15" ht="18.75" customHeight="1" x14ac:dyDescent="0.25">
      <c r="A31" s="71"/>
      <c r="B31" s="80"/>
      <c r="C31" s="81"/>
      <c r="D31" s="81"/>
      <c r="E31" s="81"/>
      <c r="F31" s="81"/>
      <c r="G31" s="81"/>
      <c r="H31" s="81"/>
      <c r="I31" s="81"/>
      <c r="J31" s="81"/>
      <c r="K31" s="81"/>
      <c r="L31" s="81"/>
      <c r="M31" s="82"/>
      <c r="N31" s="71"/>
      <c r="O31" s="71"/>
    </row>
    <row r="32" spans="1:15" x14ac:dyDescent="0.25">
      <c r="A32" s="71" t="s">
        <v>45</v>
      </c>
      <c r="B32" s="58"/>
      <c r="C32" s="58"/>
      <c r="D32" s="58"/>
      <c r="E32" s="58"/>
      <c r="F32" s="58"/>
      <c r="G32" s="58"/>
      <c r="H32" s="58"/>
      <c r="I32" s="58"/>
      <c r="J32" s="58"/>
      <c r="K32" s="58"/>
      <c r="L32" s="58"/>
      <c r="M32" s="58"/>
      <c r="N32" s="71"/>
      <c r="O32" s="71"/>
    </row>
    <row r="33" spans="2:14" x14ac:dyDescent="0.25">
      <c r="B33" s="32"/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71"/>
    </row>
    <row r="37" spans="2:14" ht="15.75" thickBot="1" x14ac:dyDescent="0.3">
      <c r="B37" s="71"/>
      <c r="C37" s="71"/>
      <c r="D37" s="71"/>
      <c r="E37" s="71"/>
      <c r="F37" s="59"/>
      <c r="G37" s="59"/>
      <c r="H37" s="59"/>
      <c r="I37" s="59"/>
      <c r="J37" s="59"/>
      <c r="K37" s="59"/>
      <c r="L37" s="59"/>
      <c r="M37" s="59"/>
      <c r="N37" s="3"/>
    </row>
    <row r="38" spans="2:14" ht="25.5" customHeight="1" thickTop="1" thickBot="1" x14ac:dyDescent="0.3">
      <c r="B38" s="71"/>
      <c r="C38" s="71"/>
      <c r="D38" s="71"/>
      <c r="E38" s="71"/>
      <c r="F38" s="75" t="s">
        <v>46</v>
      </c>
      <c r="G38" s="76"/>
      <c r="H38" s="77"/>
      <c r="I38" s="40" t="s">
        <v>47</v>
      </c>
      <c r="J38" s="78" t="s">
        <v>48</v>
      </c>
      <c r="K38" s="79"/>
      <c r="L38" s="79"/>
      <c r="M38" s="40" t="s">
        <v>47</v>
      </c>
      <c r="N38" s="71"/>
    </row>
    <row r="39" spans="2:14" ht="16.5" thickTop="1" thickBot="1" x14ac:dyDescent="0.3">
      <c r="B39" s="71"/>
      <c r="C39" s="71"/>
      <c r="D39" s="71"/>
      <c r="E39" s="71"/>
      <c r="F39" s="30"/>
      <c r="G39" s="30"/>
      <c r="H39" s="30" t="s">
        <v>49</v>
      </c>
      <c r="I39" s="30"/>
      <c r="J39" s="38"/>
      <c r="K39" s="30"/>
      <c r="L39" s="30" t="s">
        <v>49</v>
      </c>
      <c r="M39" s="30"/>
      <c r="N39" s="71"/>
    </row>
    <row r="40" spans="2:14" ht="16.5" thickTop="1" thickBot="1" x14ac:dyDescent="0.3">
      <c r="B40" s="71"/>
      <c r="C40" s="71"/>
      <c r="D40" s="71"/>
      <c r="E40" s="71"/>
      <c r="F40" s="36" t="s">
        <v>50</v>
      </c>
      <c r="G40" s="68">
        <v>10.55</v>
      </c>
      <c r="H40" s="67">
        <f>G40*1400</f>
        <v>14770.000000000002</v>
      </c>
      <c r="I40" s="41" t="s">
        <v>20</v>
      </c>
      <c r="J40" s="42" t="s">
        <v>51</v>
      </c>
      <c r="K40" s="36">
        <v>2.61</v>
      </c>
      <c r="L40" s="57">
        <f>K40*1200</f>
        <v>3132</v>
      </c>
      <c r="M40" s="63" t="s">
        <v>20</v>
      </c>
      <c r="N40" s="3"/>
    </row>
    <row r="41" spans="2:14" ht="16.5" thickTop="1" thickBot="1" x14ac:dyDescent="0.3">
      <c r="B41" s="71"/>
      <c r="C41" s="71"/>
      <c r="D41" s="71"/>
      <c r="E41" s="71"/>
      <c r="F41" s="36" t="s">
        <v>52</v>
      </c>
      <c r="G41" s="37">
        <v>11</v>
      </c>
      <c r="H41" s="67">
        <f t="shared" ref="H41:H52" si="5">G41*1400</f>
        <v>15400</v>
      </c>
      <c r="I41" s="41" t="s">
        <v>20</v>
      </c>
      <c r="J41" s="42" t="s">
        <v>53</v>
      </c>
      <c r="K41" s="36">
        <v>1.71</v>
      </c>
      <c r="L41" s="57">
        <f t="shared" ref="L41:L46" si="6">K41*1200</f>
        <v>2052</v>
      </c>
      <c r="M41" s="63" t="s">
        <v>20</v>
      </c>
      <c r="N41" s="71"/>
    </row>
    <row r="42" spans="2:14" ht="16.5" thickTop="1" thickBot="1" x14ac:dyDescent="0.3">
      <c r="B42" s="71"/>
      <c r="C42" s="71"/>
      <c r="D42" s="71"/>
      <c r="E42" s="71"/>
      <c r="F42" s="36" t="s">
        <v>54</v>
      </c>
      <c r="G42" s="37">
        <v>10.55</v>
      </c>
      <c r="H42" s="67">
        <f t="shared" si="5"/>
        <v>14770.000000000002</v>
      </c>
      <c r="I42" s="41" t="s">
        <v>20</v>
      </c>
      <c r="J42" s="42" t="s">
        <v>55</v>
      </c>
      <c r="K42" s="36">
        <v>1.73</v>
      </c>
      <c r="L42" s="57">
        <f t="shared" si="6"/>
        <v>2076</v>
      </c>
      <c r="M42" s="63" t="s">
        <v>20</v>
      </c>
      <c r="N42" s="3"/>
    </row>
    <row r="43" spans="2:14" ht="16.5" thickTop="1" thickBot="1" x14ac:dyDescent="0.3">
      <c r="B43" s="71"/>
      <c r="C43" s="71"/>
      <c r="D43" s="71"/>
      <c r="E43" s="71"/>
      <c r="F43" s="36" t="s">
        <v>56</v>
      </c>
      <c r="G43" s="37">
        <v>13.5</v>
      </c>
      <c r="H43" s="67">
        <f t="shared" si="5"/>
        <v>18900</v>
      </c>
      <c r="I43" s="41" t="s">
        <v>20</v>
      </c>
      <c r="J43" s="42" t="s">
        <v>57</v>
      </c>
      <c r="K43" s="36">
        <v>2.41</v>
      </c>
      <c r="L43" s="57">
        <f t="shared" si="6"/>
        <v>2892</v>
      </c>
      <c r="M43" s="63" t="s">
        <v>20</v>
      </c>
      <c r="N43" s="3"/>
    </row>
    <row r="44" spans="2:14" ht="16.5" thickTop="1" thickBot="1" x14ac:dyDescent="0.3">
      <c r="B44" s="71"/>
      <c r="C44" s="71"/>
      <c r="D44" s="71"/>
      <c r="E44" s="71"/>
      <c r="F44" s="36" t="s">
        <v>58</v>
      </c>
      <c r="G44" s="37">
        <v>11</v>
      </c>
      <c r="H44" s="67">
        <f t="shared" si="5"/>
        <v>15400</v>
      </c>
      <c r="I44" s="41" t="s">
        <v>20</v>
      </c>
      <c r="J44" s="42" t="s">
        <v>59</v>
      </c>
      <c r="K44" s="37">
        <v>4</v>
      </c>
      <c r="L44" s="57">
        <f t="shared" si="6"/>
        <v>4800</v>
      </c>
      <c r="M44" s="63" t="s">
        <v>20</v>
      </c>
      <c r="N44" s="71"/>
    </row>
    <row r="45" spans="2:14" ht="16.5" thickTop="1" thickBot="1" x14ac:dyDescent="0.3">
      <c r="B45" s="71"/>
      <c r="C45" s="71"/>
      <c r="D45" s="71"/>
      <c r="E45" s="71"/>
      <c r="F45" s="36" t="s">
        <v>60</v>
      </c>
      <c r="G45" s="37">
        <v>11</v>
      </c>
      <c r="H45" s="67">
        <f t="shared" si="5"/>
        <v>15400</v>
      </c>
      <c r="I45" s="41" t="s">
        <v>20</v>
      </c>
      <c r="J45" s="64" t="s">
        <v>61</v>
      </c>
      <c r="K45" s="65">
        <v>2.5</v>
      </c>
      <c r="L45" s="57">
        <f t="shared" si="6"/>
        <v>3000</v>
      </c>
      <c r="M45" s="63" t="s">
        <v>20</v>
      </c>
      <c r="N45" s="71"/>
    </row>
    <row r="46" spans="2:14" ht="16.5" thickTop="1" thickBot="1" x14ac:dyDescent="0.3">
      <c r="B46" s="71"/>
      <c r="C46" s="71"/>
      <c r="D46" s="71"/>
      <c r="E46" s="71"/>
      <c r="F46" s="30" t="s">
        <v>62</v>
      </c>
      <c r="G46" s="31">
        <v>11</v>
      </c>
      <c r="H46" s="67">
        <f t="shared" si="5"/>
        <v>15400</v>
      </c>
      <c r="I46" s="69" t="s">
        <v>30</v>
      </c>
      <c r="J46" s="36" t="s">
        <v>63</v>
      </c>
      <c r="K46" s="37">
        <v>3</v>
      </c>
      <c r="L46" s="57">
        <f t="shared" si="6"/>
        <v>3600</v>
      </c>
      <c r="M46" s="63" t="s">
        <v>20</v>
      </c>
      <c r="N46" s="71"/>
    </row>
    <row r="47" spans="2:14" ht="16.5" thickTop="1" thickBot="1" x14ac:dyDescent="0.3">
      <c r="B47" s="71"/>
      <c r="C47" s="71"/>
      <c r="D47" s="71"/>
      <c r="E47" s="71"/>
      <c r="F47" s="36" t="s">
        <v>64</v>
      </c>
      <c r="G47" s="37">
        <v>11</v>
      </c>
      <c r="H47" s="67">
        <f t="shared" si="5"/>
        <v>15400</v>
      </c>
      <c r="I47" s="41" t="s">
        <v>20</v>
      </c>
      <c r="J47" s="36" t="s">
        <v>65</v>
      </c>
      <c r="K47" s="37">
        <v>1.6</v>
      </c>
      <c r="L47" s="57">
        <f>K47*1200</f>
        <v>1920</v>
      </c>
      <c r="M47" s="66" t="s">
        <v>20</v>
      </c>
      <c r="N47" s="3"/>
    </row>
    <row r="48" spans="2:14" ht="16.5" thickTop="1" thickBot="1" x14ac:dyDescent="0.3">
      <c r="B48" s="71"/>
      <c r="C48" s="71"/>
      <c r="D48" s="71"/>
      <c r="E48" s="71"/>
      <c r="F48" s="36" t="s">
        <v>66</v>
      </c>
      <c r="G48" s="37">
        <v>11</v>
      </c>
      <c r="H48" s="67">
        <f t="shared" si="5"/>
        <v>15400</v>
      </c>
      <c r="I48" s="39" t="s">
        <v>20</v>
      </c>
      <c r="J48" s="71"/>
      <c r="K48" s="71"/>
      <c r="L48" s="71"/>
      <c r="M48" s="71"/>
      <c r="N48" s="71"/>
    </row>
    <row r="49" spans="6:20" ht="16.5" thickTop="1" thickBot="1" x14ac:dyDescent="0.3">
      <c r="F49" s="36" t="s">
        <v>67</v>
      </c>
      <c r="G49" s="37">
        <v>11</v>
      </c>
      <c r="H49" s="67">
        <f t="shared" si="5"/>
        <v>15400</v>
      </c>
      <c r="I49" s="41" t="s">
        <v>20</v>
      </c>
      <c r="J49" s="71"/>
      <c r="K49" s="71"/>
      <c r="L49" s="71"/>
      <c r="M49" s="71"/>
      <c r="N49" s="3"/>
      <c r="O49" s="71"/>
      <c r="P49" s="71"/>
      <c r="Q49" s="71"/>
      <c r="R49" s="71"/>
      <c r="S49" s="71"/>
      <c r="T49" s="71"/>
    </row>
    <row r="50" spans="6:20" ht="16.5" thickTop="1" thickBot="1" x14ac:dyDescent="0.3">
      <c r="F50" s="36" t="s">
        <v>68</v>
      </c>
      <c r="G50" s="37">
        <v>12.5</v>
      </c>
      <c r="H50" s="67">
        <f t="shared" si="5"/>
        <v>17500</v>
      </c>
      <c r="I50" s="39" t="s">
        <v>20</v>
      </c>
      <c r="J50" s="71"/>
      <c r="K50" s="71"/>
      <c r="L50" s="71"/>
      <c r="M50" s="71"/>
      <c r="N50" s="3"/>
      <c r="O50" s="3"/>
      <c r="P50" s="71"/>
      <c r="Q50" s="71"/>
      <c r="R50" s="71"/>
      <c r="S50" s="71"/>
      <c r="T50" s="71"/>
    </row>
    <row r="51" spans="6:20" ht="16.5" thickTop="1" thickBot="1" x14ac:dyDescent="0.3">
      <c r="F51" s="36" t="s">
        <v>69</v>
      </c>
      <c r="G51" s="37">
        <v>16.66</v>
      </c>
      <c r="H51" s="67">
        <f t="shared" si="5"/>
        <v>23324</v>
      </c>
      <c r="I51" s="41" t="s">
        <v>20</v>
      </c>
      <c r="J51" s="71"/>
      <c r="K51" s="71"/>
      <c r="L51" s="71"/>
      <c r="M51" s="71"/>
      <c r="N51" s="3"/>
      <c r="O51" s="3"/>
      <c r="P51" s="71"/>
      <c r="Q51" s="71"/>
      <c r="R51" s="71"/>
      <c r="S51" s="71"/>
      <c r="T51" s="71"/>
    </row>
    <row r="52" spans="6:20" ht="16.5" thickTop="1" thickBot="1" x14ac:dyDescent="0.3">
      <c r="F52" s="36" t="s">
        <v>70</v>
      </c>
      <c r="G52" s="37">
        <v>13</v>
      </c>
      <c r="H52" s="67">
        <f t="shared" si="5"/>
        <v>18200</v>
      </c>
      <c r="I52" s="41" t="s">
        <v>20</v>
      </c>
      <c r="J52" s="71"/>
      <c r="K52" s="71"/>
      <c r="L52" s="71"/>
      <c r="M52" s="71"/>
      <c r="N52" s="3"/>
      <c r="O52" s="3"/>
      <c r="P52" s="71"/>
      <c r="Q52" s="71"/>
      <c r="R52" s="71"/>
      <c r="S52" s="71"/>
      <c r="T52" s="71"/>
    </row>
    <row r="53" spans="6:20" ht="15.75" thickTop="1" x14ac:dyDescent="0.25">
      <c r="F53" s="71"/>
      <c r="G53" s="71"/>
      <c r="H53" s="71"/>
      <c r="I53" s="71"/>
      <c r="J53" s="71"/>
      <c r="K53" s="71"/>
      <c r="L53" s="71"/>
      <c r="M53" s="71"/>
      <c r="N53" s="71"/>
      <c r="O53" s="71"/>
      <c r="P53" s="71"/>
      <c r="Q53" s="71"/>
      <c r="R53" s="71"/>
      <c r="S53" s="27"/>
      <c r="T53" s="24"/>
    </row>
    <row r="54" spans="6:20" x14ac:dyDescent="0.25">
      <c r="F54" s="71"/>
      <c r="G54" s="71"/>
      <c r="H54" s="71"/>
      <c r="I54" s="71"/>
      <c r="J54" s="71"/>
      <c r="K54" s="71"/>
      <c r="L54" s="71"/>
      <c r="M54" s="71"/>
      <c r="N54" s="71"/>
      <c r="O54" s="71"/>
      <c r="P54" s="71"/>
      <c r="Q54" s="71"/>
      <c r="R54" s="71"/>
      <c r="S54" s="24"/>
      <c r="T54" s="71"/>
    </row>
    <row r="55" spans="6:20" x14ac:dyDescent="0.25">
      <c r="F55" s="71"/>
      <c r="G55" s="71"/>
      <c r="H55" s="71"/>
      <c r="I55" s="71"/>
      <c r="J55" s="71"/>
      <c r="K55" s="71"/>
      <c r="L55" s="71"/>
      <c r="M55" s="71"/>
      <c r="N55" s="71"/>
      <c r="O55" s="71"/>
      <c r="P55" s="71"/>
      <c r="Q55" s="71"/>
      <c r="R55" s="71"/>
      <c r="S55" s="27"/>
      <c r="T55" s="24"/>
    </row>
    <row r="56" spans="6:20" x14ac:dyDescent="0.25">
      <c r="F56" s="71"/>
      <c r="G56" s="71"/>
      <c r="H56" s="71"/>
      <c r="I56" s="71"/>
      <c r="J56" s="71"/>
      <c r="K56" s="71"/>
      <c r="L56" s="71"/>
      <c r="M56" s="71"/>
      <c r="N56" s="71"/>
      <c r="O56" s="71"/>
      <c r="P56" s="71"/>
      <c r="Q56" s="71"/>
      <c r="R56" s="71"/>
      <c r="S56" s="27"/>
      <c r="T56" s="24"/>
    </row>
  </sheetData>
  <mergeCells count="5">
    <mergeCell ref="F1:L1"/>
    <mergeCell ref="F38:H38"/>
    <mergeCell ref="J38:L38"/>
    <mergeCell ref="B31:M31"/>
    <mergeCell ref="B30:M30"/>
  </mergeCells>
  <phoneticPr fontId="15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Cjenik stanova, GPM i Spremišta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Kristina</dc:creator>
  <cp:keywords/>
  <dc:description/>
  <cp:lastModifiedBy>Korisnik</cp:lastModifiedBy>
  <cp:revision/>
  <dcterms:created xsi:type="dcterms:W3CDTF">2013-07-26T13:30:51Z</dcterms:created>
  <dcterms:modified xsi:type="dcterms:W3CDTF">2024-01-04T19:53:37Z</dcterms:modified>
  <cp:category/>
  <cp:contentStatus/>
</cp:coreProperties>
</file>